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570" activeTab="0"/>
  </bookViews>
  <sheets>
    <sheet name="工事費内訳書" sheetId="1" r:id="rId1"/>
  </sheets>
  <definedNames>
    <definedName name="_xlnm.Print_Area" localSheetId="0">'工事費内訳書'!$A$1:$G$124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'工事費内訳書'!$G$124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'工事費内訳書'!$I$124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<sst xmlns="http://schemas.openxmlformats.org/spreadsheetml/2006/main" count="243" uniqueCount="128">
  <si>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</si>
  <si>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</si>
  <si>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</si>
  <si>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</si>
  <si>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</si>
  <si>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</si>
  <si>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</si>
  <si>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</si>
  <si>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</si>
  <si>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</si>
  <si>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</si>
  <si>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</si>
  <si>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</si>
  <si>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林開（Ｒ１）日和茶坂瀬線奧ノ井上　三好市　開設工事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</si>
  <si>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</si>
  <si>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</si>
  <si>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</si>
  <si>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</si>
  <si>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土工
</t>
  </si>
  <si>
    <t>土工
NO.68+3.3～NO.69+9.2(BC.32)</t>
  </si>
  <si>
    <t xml:space="preserve">切土　礫質土
</t>
  </si>
  <si>
    <t>m3</t>
  </si>
  <si>
    <t>㎡</t>
  </si>
  <si>
    <t xml:space="preserve">切土　軟岩( I )A
</t>
  </si>
  <si>
    <t xml:space="preserve">盛土
</t>
  </si>
  <si>
    <t xml:space="preserve">土羽工
</t>
  </si>
  <si>
    <t>ｍ</t>
  </si>
  <si>
    <t>捨土
R1起点より1867m手前の残土処理場へ</t>
  </si>
  <si>
    <t xml:space="preserve">路面工
</t>
  </si>
  <si>
    <t>コンクリート路面工
NO.68+3.3～NO.68+9.6(MC.31)(L=6.30m)</t>
  </si>
  <si>
    <t xml:space="preserve">擁壁工
</t>
  </si>
  <si>
    <t>擁壁工（コンクリート）
重力式（NO.68+9.6(MC.31)～NO.69+5.0）</t>
  </si>
  <si>
    <t>ton</t>
  </si>
  <si>
    <t xml:space="preserve">排水施設工
</t>
  </si>
  <si>
    <t xml:space="preserve">仮設工
</t>
  </si>
  <si>
    <t xml:space="preserve">落石防護柵工
</t>
  </si>
  <si>
    <t xml:space="preserve">間接工事費
</t>
  </si>
  <si>
    <t xml:space="preserve">共通仮設費
</t>
  </si>
  <si>
    <t xml:space="preserve">共通仮設費（率計上）
</t>
  </si>
  <si>
    <t xml:space="preserve">運搬費
</t>
  </si>
  <si>
    <t xml:space="preserve">準備費
</t>
  </si>
  <si>
    <t xml:space="preserve">伐採費
</t>
  </si>
  <si>
    <t>伐採費（スギ）
NO.70～NO.73境(小計：171本)</t>
  </si>
  <si>
    <t>スギ　伐採費
胸高直径　11cm</t>
  </si>
  <si>
    <t>本</t>
  </si>
  <si>
    <t>スギ　伐採費
胸高直径　13cm</t>
  </si>
  <si>
    <t>スギ　伐採費
胸高直径　14cm</t>
  </si>
  <si>
    <t>スギ　伐採費
胸高直径　15cm</t>
  </si>
  <si>
    <t>スギ　伐採費
胸高直径　16cm</t>
  </si>
  <si>
    <t>スギ　伐採費
胸高直径　17cm</t>
  </si>
  <si>
    <t>スギ　伐採費
胸高直径　18cm</t>
  </si>
  <si>
    <t>スギ　伐採費
胸高直径　19cm</t>
  </si>
  <si>
    <t>スギ　伐採費
胸高直径　20cm</t>
  </si>
  <si>
    <t>スギ　伐採費
胸高直径　21cm</t>
  </si>
  <si>
    <t>スギ　伐採費
胸高直径　22cm</t>
  </si>
  <si>
    <t>スギ　伐採費
胸高直径　23cm</t>
  </si>
  <si>
    <t>スギ　伐採費
胸高直径　24cm</t>
  </si>
  <si>
    <t>スギ　伐採費
胸高直径　25cm</t>
  </si>
  <si>
    <t>スギ　伐採費
胸高直径　26cm</t>
  </si>
  <si>
    <t>スギ　伐採費
胸高直径　27cm</t>
  </si>
  <si>
    <t>スギ　伐採費
胸高直径　28cm</t>
  </si>
  <si>
    <t>スギ　伐採費
胸高直径　29cm</t>
  </si>
  <si>
    <t>スギ　伐採費
胸高直径　30cm</t>
  </si>
  <si>
    <t>スギ　伐採費
胸高直径　31cm</t>
  </si>
  <si>
    <t>スギ　伐採費
胸高直径　32cm</t>
  </si>
  <si>
    <t>スギ　伐採費
胸高直径　33cm</t>
  </si>
  <si>
    <t>スギ　伐採費
胸高直径　34cm</t>
  </si>
  <si>
    <t>スギ　伐採費
胸高直径　35cm</t>
  </si>
  <si>
    <t>スギ　伐採費
胸高直径　36cm</t>
  </si>
  <si>
    <t>スギ　伐採費
胸高直径　37cm</t>
  </si>
  <si>
    <t>スギ　伐採費
胸高直径　38cm</t>
  </si>
  <si>
    <t>スギ　伐採費
胸高直径　39cm</t>
  </si>
  <si>
    <t>スギ　伐採費
胸高直径　40cm</t>
  </si>
  <si>
    <t>スギ　伐採費
胸高直径　41cm</t>
  </si>
  <si>
    <t>スギ　伐採費
胸高直径　45cm</t>
  </si>
  <si>
    <t>スギ　伐採費
胸高直径　46cm</t>
  </si>
  <si>
    <t>伐採費（ヒノキ）
NO.70～NO.73境まで（小計：26本）</t>
  </si>
  <si>
    <t>ヒノキ　伐採費
胸高直径　11cm</t>
  </si>
  <si>
    <t>ヒノキ　伐採費
胸高直径　12cm</t>
  </si>
  <si>
    <t>ヒノキ　伐採費
胸高直径　13cm</t>
  </si>
  <si>
    <t>ヒノキ　伐採費
胸高直径　14cm</t>
  </si>
  <si>
    <t>ヒノキ　伐採費
胸高直径　16cm</t>
  </si>
  <si>
    <t>ヒノキ　伐採費
胸高直径　17cm</t>
  </si>
  <si>
    <t>ヒノキ　伐採費
胸高直径　18cm</t>
  </si>
  <si>
    <t>ヒノキ　伐採費
胸高直径　19cm</t>
  </si>
  <si>
    <t>ヒノキ　伐採費
胸高直径　20cm</t>
  </si>
  <si>
    <t>ヒノキ　伐採費
胸高直径　21cm</t>
  </si>
  <si>
    <t>ヒノキ　伐採費
胸高直径　22cm</t>
  </si>
  <si>
    <t>ヒノキ　伐採費
胸高直径　24cm</t>
  </si>
  <si>
    <t>ヒノキ　伐採費
胸高直径　25cm</t>
  </si>
  <si>
    <t>ヒノキ　伐採費
胸高直径　26cm</t>
  </si>
  <si>
    <t>ヒノキ　伐採費
胸高直径　29cm</t>
  </si>
  <si>
    <t xml:space="preserve">枝条片付
</t>
  </si>
  <si>
    <t>枝条片付
NO.70～NO.72</t>
  </si>
  <si>
    <t>枝条片付
１種</t>
  </si>
  <si>
    <t xml:space="preserve">営繕費
</t>
  </si>
  <si>
    <t xml:space="preserve">トイレ設置費
</t>
  </si>
  <si>
    <t>トイレ設置費
設置期間(165日間)</t>
  </si>
  <si>
    <t>洋式トイレ設置費（差額）
洋式トイレ（リース）</t>
  </si>
  <si>
    <t>月</t>
  </si>
  <si>
    <t xml:space="preserve">現場管理費
</t>
  </si>
  <si>
    <t xml:space="preserve">一般管理費等
</t>
  </si>
  <si>
    <t xml:space="preserve">工事価格
</t>
  </si>
  <si>
    <t xml:space="preserve">地山掘削工（床堀）礫質土
</t>
  </si>
  <si>
    <t xml:space="preserve">埋戻し
</t>
  </si>
  <si>
    <t xml:space="preserve">地山掘削工（切取）　礫質土
</t>
  </si>
  <si>
    <t xml:space="preserve">掘削土積込　礫質土
</t>
  </si>
  <si>
    <t xml:space="preserve">切土法面整形　礫質土
</t>
  </si>
  <si>
    <t xml:space="preserve">地山掘削工（床堀）　軟岩(Ⅰ)A
</t>
  </si>
  <si>
    <t xml:space="preserve">地山掘削工（切取）　軟岩( I )A
</t>
  </si>
  <si>
    <t xml:space="preserve">掘削土積込　軟岩(Ⅰ)A
</t>
  </si>
  <si>
    <t xml:space="preserve">切土法面整形　軟岩(Ⅰ)A
</t>
  </si>
  <si>
    <t xml:space="preserve">盛　土
</t>
  </si>
  <si>
    <t>盛土法面整形（削取り整形）
礫質土</t>
  </si>
  <si>
    <t>植生シート工</t>
  </si>
  <si>
    <t>丸太筋工</t>
  </si>
  <si>
    <t xml:space="preserve">残土運搬　礫質土　L=1.90km
</t>
  </si>
  <si>
    <t xml:space="preserve">残土運搬　軟岩Ⅰ　L=1.90km
</t>
  </si>
  <si>
    <t>敷均し</t>
  </si>
  <si>
    <t xml:space="preserve">路面工（コンクリート舗設）
</t>
  </si>
  <si>
    <t xml:space="preserve">溶接金網敷設工
</t>
  </si>
  <si>
    <t>不陸整正</t>
  </si>
  <si>
    <t>均し基礎コンクリート型枠</t>
  </si>
  <si>
    <t>伸縮継目（目地板取付）</t>
  </si>
  <si>
    <t>重力式擁壁</t>
  </si>
  <si>
    <t>基面整正</t>
  </si>
  <si>
    <t xml:space="preserve">布団篭工　詰石15～20cm
</t>
  </si>
  <si>
    <t xml:space="preserve">補強鉄筋　D13mm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</si>
</sst>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9" fontId="5" fillId="0" borderId="19" xfId="63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0" xfId="63" applyNumberFormat="1" applyFont="1" applyBorder="1" applyAlignment="1" applyProtection="1">
      <alignment vertical="top" wrapText="1"/>
      <protection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26" xfId="63" applyNumberFormat="1" applyFont="1" applyBorder="1" applyAlignment="1" applyProtection="1">
      <alignment horizontal="center" vertical="center"/>
      <protection/>
    </xf>
    <xf numFmtId="49" fontId="5" fillId="0" borderId="27" xfId="63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SheetLayoutView="100" zoomScalePageLayoutView="0" workbookViewId="0" topLeftCell="A1">
      <selection activeCell="E106" sqref="E106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+G11+G58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+G13+G36+G44+G50+G54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+G15+G21+G26+G28+G32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103</v>
      </c>
      <c r="E16" s="12" t="s">
        <v>21</v>
      </c>
      <c r="F16" s="13">
        <v>132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104</v>
      </c>
      <c r="E17" s="12" t="s">
        <v>21</v>
      </c>
      <c r="F17" s="13">
        <v>64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105</v>
      </c>
      <c r="E18" s="12" t="s">
        <v>21</v>
      </c>
      <c r="F18" s="13">
        <v>29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106</v>
      </c>
      <c r="E19" s="12" t="s">
        <v>21</v>
      </c>
      <c r="F19" s="13">
        <v>32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107</v>
      </c>
      <c r="E20" s="12" t="s">
        <v>22</v>
      </c>
      <c r="F20" s="13">
        <v>36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108</v>
      </c>
      <c r="E22" s="12" t="s">
        <v>21</v>
      </c>
      <c r="F22" s="13">
        <v>20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109</v>
      </c>
      <c r="E23" s="12" t="s">
        <v>21</v>
      </c>
      <c r="F23" s="13">
        <v>37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110</v>
      </c>
      <c r="E24" s="12" t="s">
        <v>21</v>
      </c>
      <c r="F24" s="13">
        <v>11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111</v>
      </c>
      <c r="E25" s="12" t="s">
        <v>22</v>
      </c>
      <c r="F25" s="13">
        <v>24.5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112</v>
      </c>
      <c r="E27" s="12" t="s">
        <v>21</v>
      </c>
      <c r="F27" s="13">
        <v>72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25</v>
      </c>
      <c r="E28" s="12" t="s">
        <v>15</v>
      </c>
      <c r="F28" s="13">
        <v>1</v>
      </c>
      <c r="G28" s="14">
        <f>+G29+G30+G31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113</v>
      </c>
      <c r="E29" s="12" t="s">
        <v>22</v>
      </c>
      <c r="F29" s="13">
        <v>18.9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114</v>
      </c>
      <c r="E30" s="12" t="s">
        <v>22</v>
      </c>
      <c r="F30" s="13">
        <v>18.9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115</v>
      </c>
      <c r="E31" s="12" t="s">
        <v>26</v>
      </c>
      <c r="F31" s="13">
        <v>43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27</v>
      </c>
      <c r="E32" s="12" t="s">
        <v>15</v>
      </c>
      <c r="F32" s="13">
        <v>1</v>
      </c>
      <c r="G32" s="14">
        <f>+G33+G34+G35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116</v>
      </c>
      <c r="E33" s="12" t="s">
        <v>21</v>
      </c>
      <c r="F33" s="13">
        <v>32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117</v>
      </c>
      <c r="E34" s="12" t="s">
        <v>21</v>
      </c>
      <c r="F34" s="13">
        <v>11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118</v>
      </c>
      <c r="E35" s="12" t="s">
        <v>21</v>
      </c>
      <c r="F35" s="13">
        <v>43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32" t="s">
        <v>28</v>
      </c>
      <c r="C36" s="27"/>
      <c r="D36" s="28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32" t="s">
        <v>28</v>
      </c>
      <c r="D37" s="28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19" t="s">
        <v>29</v>
      </c>
      <c r="E38" s="12" t="s">
        <v>15</v>
      </c>
      <c r="F38" s="13">
        <v>1</v>
      </c>
      <c r="G38" s="14">
        <f>+G39+G40+G41+G42+G43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119</v>
      </c>
      <c r="E39" s="12" t="s">
        <v>22</v>
      </c>
      <c r="F39" s="13">
        <v>28.4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120</v>
      </c>
      <c r="E40" s="12" t="s">
        <v>22</v>
      </c>
      <c r="F40" s="13">
        <v>26.1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121</v>
      </c>
      <c r="E41" s="12" t="s">
        <v>22</v>
      </c>
      <c r="F41" s="13">
        <v>28.4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122</v>
      </c>
      <c r="E42" s="12" t="s">
        <v>22</v>
      </c>
      <c r="F42" s="13">
        <v>0.6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123</v>
      </c>
      <c r="E43" s="12" t="s">
        <v>22</v>
      </c>
      <c r="F43" s="13">
        <v>0.6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32" t="s">
        <v>30</v>
      </c>
      <c r="C44" s="27"/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32" t="s">
        <v>30</v>
      </c>
      <c r="D45" s="28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31</v>
      </c>
      <c r="E46" s="12" t="s">
        <v>15</v>
      </c>
      <c r="F46" s="13">
        <v>1</v>
      </c>
      <c r="G46" s="14">
        <f>+G47+G48+G49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124</v>
      </c>
      <c r="E47" s="12" t="s">
        <v>21</v>
      </c>
      <c r="F47" s="13">
        <v>90.5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125</v>
      </c>
      <c r="E48" s="12" t="s">
        <v>22</v>
      </c>
      <c r="F48" s="13">
        <v>38.9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127</v>
      </c>
      <c r="E49" s="12" t="s">
        <v>32</v>
      </c>
      <c r="F49" s="13">
        <v>0.02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32" t="s">
        <v>33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2" t="s">
        <v>33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33</v>
      </c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126</v>
      </c>
      <c r="E53" s="12" t="s">
        <v>26</v>
      </c>
      <c r="F53" s="13">
        <v>2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32" t="s">
        <v>34</v>
      </c>
      <c r="C54" s="27"/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32" t="s">
        <v>34</v>
      </c>
      <c r="D55" s="28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34</v>
      </c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35</v>
      </c>
      <c r="E57" s="12" t="s">
        <v>26</v>
      </c>
      <c r="F57" s="13">
        <v>22</v>
      </c>
      <c r="G57" s="20"/>
      <c r="H57" s="2"/>
      <c r="I57" s="15">
        <v>48</v>
      </c>
      <c r="J57" s="15">
        <v>4</v>
      </c>
    </row>
    <row r="58" spans="1:10" ht="42" customHeight="1">
      <c r="A58" s="26" t="s">
        <v>36</v>
      </c>
      <c r="B58" s="27"/>
      <c r="C58" s="27"/>
      <c r="D58" s="28"/>
      <c r="E58" s="12" t="s">
        <v>15</v>
      </c>
      <c r="F58" s="13">
        <v>1</v>
      </c>
      <c r="G58" s="14">
        <f>+G59+G121</f>
        <v>0</v>
      </c>
      <c r="H58" s="2"/>
      <c r="I58" s="15">
        <v>49</v>
      </c>
      <c r="J58" s="15"/>
    </row>
    <row r="59" spans="1:10" ht="42" customHeight="1">
      <c r="A59" s="26" t="s">
        <v>37</v>
      </c>
      <c r="B59" s="27"/>
      <c r="C59" s="27"/>
      <c r="D59" s="28"/>
      <c r="E59" s="12" t="s">
        <v>15</v>
      </c>
      <c r="F59" s="13">
        <v>1</v>
      </c>
      <c r="G59" s="14">
        <f>+G60+G61+G116</f>
        <v>0</v>
      </c>
      <c r="H59" s="2"/>
      <c r="I59" s="15">
        <v>50</v>
      </c>
      <c r="J59" s="15">
        <v>200</v>
      </c>
    </row>
    <row r="60" spans="1:10" ht="42" customHeight="1">
      <c r="A60" s="26" t="s">
        <v>38</v>
      </c>
      <c r="B60" s="27"/>
      <c r="C60" s="27"/>
      <c r="D60" s="28"/>
      <c r="E60" s="12" t="s">
        <v>15</v>
      </c>
      <c r="F60" s="13">
        <v>1</v>
      </c>
      <c r="G60" s="20"/>
      <c r="H60" s="2"/>
      <c r="I60" s="15">
        <v>51</v>
      </c>
      <c r="J60" s="15"/>
    </row>
    <row r="61" spans="1:10" ht="42" customHeight="1">
      <c r="A61" s="26" t="s">
        <v>39</v>
      </c>
      <c r="B61" s="27"/>
      <c r="C61" s="27"/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1</v>
      </c>
    </row>
    <row r="62" spans="1:10" ht="42" customHeight="1">
      <c r="A62" s="10"/>
      <c r="B62" s="32" t="s">
        <v>40</v>
      </c>
      <c r="C62" s="27"/>
      <c r="D62" s="28"/>
      <c r="E62" s="12" t="s">
        <v>15</v>
      </c>
      <c r="F62" s="13">
        <v>1</v>
      </c>
      <c r="G62" s="14">
        <f>+G63+G113</f>
        <v>0</v>
      </c>
      <c r="H62" s="2"/>
      <c r="I62" s="15">
        <v>53</v>
      </c>
      <c r="J62" s="15">
        <v>2</v>
      </c>
    </row>
    <row r="63" spans="1:10" ht="42" customHeight="1">
      <c r="A63" s="10"/>
      <c r="B63" s="11"/>
      <c r="C63" s="32" t="s">
        <v>41</v>
      </c>
      <c r="D63" s="28"/>
      <c r="E63" s="12" t="s">
        <v>15</v>
      </c>
      <c r="F63" s="13">
        <v>1</v>
      </c>
      <c r="G63" s="14">
        <f>+G64+G97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42</v>
      </c>
      <c r="E64" s="12" t="s">
        <v>15</v>
      </c>
      <c r="F64" s="13">
        <v>1</v>
      </c>
      <c r="G64" s="14">
        <f>+G65+G66+G67+G68+G69+G70+G71+G72+G73+G74+G75+G76+G77+G78+G79+G80+G81+G82+G83+G84+G85+G86+G87+G88+G89+G90+G91+G92+G93+G94+G95+G96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43</v>
      </c>
      <c r="E65" s="12" t="s">
        <v>44</v>
      </c>
      <c r="F65" s="13">
        <v>2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45</v>
      </c>
      <c r="E66" s="12" t="s">
        <v>44</v>
      </c>
      <c r="F66" s="13">
        <v>4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46</v>
      </c>
      <c r="E67" s="12" t="s">
        <v>44</v>
      </c>
      <c r="F67" s="13">
        <v>7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47</v>
      </c>
      <c r="E68" s="12" t="s">
        <v>44</v>
      </c>
      <c r="F68" s="13">
        <v>8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48</v>
      </c>
      <c r="E69" s="12" t="s">
        <v>44</v>
      </c>
      <c r="F69" s="13">
        <v>11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49</v>
      </c>
      <c r="E70" s="12" t="s">
        <v>44</v>
      </c>
      <c r="F70" s="13">
        <v>4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50</v>
      </c>
      <c r="E71" s="12" t="s">
        <v>44</v>
      </c>
      <c r="F71" s="13">
        <v>16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51</v>
      </c>
      <c r="E72" s="12" t="s">
        <v>44</v>
      </c>
      <c r="F72" s="13">
        <v>4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52</v>
      </c>
      <c r="E73" s="12" t="s">
        <v>44</v>
      </c>
      <c r="F73" s="13">
        <v>8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53</v>
      </c>
      <c r="E74" s="12" t="s">
        <v>44</v>
      </c>
      <c r="F74" s="13">
        <v>8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54</v>
      </c>
      <c r="E75" s="12" t="s">
        <v>44</v>
      </c>
      <c r="F75" s="13">
        <v>8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55</v>
      </c>
      <c r="E76" s="12" t="s">
        <v>44</v>
      </c>
      <c r="F76" s="13">
        <v>10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56</v>
      </c>
      <c r="E77" s="12" t="s">
        <v>44</v>
      </c>
      <c r="F77" s="13">
        <v>7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57</v>
      </c>
      <c r="E78" s="12" t="s">
        <v>44</v>
      </c>
      <c r="F78" s="13">
        <v>2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58</v>
      </c>
      <c r="E79" s="12" t="s">
        <v>44</v>
      </c>
      <c r="F79" s="13">
        <v>8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59</v>
      </c>
      <c r="E80" s="12" t="s">
        <v>44</v>
      </c>
      <c r="F80" s="13">
        <v>6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60</v>
      </c>
      <c r="E81" s="12" t="s">
        <v>44</v>
      </c>
      <c r="F81" s="13">
        <v>5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61</v>
      </c>
      <c r="E82" s="12" t="s">
        <v>44</v>
      </c>
      <c r="F82" s="13">
        <v>12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62</v>
      </c>
      <c r="E83" s="12" t="s">
        <v>44</v>
      </c>
      <c r="F83" s="13">
        <v>8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63</v>
      </c>
      <c r="E84" s="12" t="s">
        <v>44</v>
      </c>
      <c r="F84" s="13">
        <v>6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64</v>
      </c>
      <c r="E85" s="12" t="s">
        <v>44</v>
      </c>
      <c r="F85" s="13">
        <v>4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65</v>
      </c>
      <c r="E86" s="12" t="s">
        <v>44</v>
      </c>
      <c r="F86" s="13">
        <v>3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66</v>
      </c>
      <c r="E87" s="12" t="s">
        <v>44</v>
      </c>
      <c r="F87" s="13">
        <v>3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67</v>
      </c>
      <c r="E88" s="12" t="s">
        <v>44</v>
      </c>
      <c r="F88" s="13">
        <v>4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68</v>
      </c>
      <c r="E89" s="12" t="s">
        <v>44</v>
      </c>
      <c r="F89" s="13">
        <v>3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69</v>
      </c>
      <c r="E90" s="12" t="s">
        <v>44</v>
      </c>
      <c r="F90" s="13">
        <v>1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70</v>
      </c>
      <c r="E91" s="12" t="s">
        <v>44</v>
      </c>
      <c r="F91" s="13">
        <v>2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71</v>
      </c>
      <c r="E92" s="12" t="s">
        <v>44</v>
      </c>
      <c r="F92" s="13">
        <v>1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72</v>
      </c>
      <c r="E93" s="12" t="s">
        <v>44</v>
      </c>
      <c r="F93" s="13">
        <v>3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73</v>
      </c>
      <c r="E94" s="12" t="s">
        <v>44</v>
      </c>
      <c r="F94" s="13">
        <v>1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74</v>
      </c>
      <c r="E95" s="12" t="s">
        <v>44</v>
      </c>
      <c r="F95" s="13">
        <v>1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75</v>
      </c>
      <c r="E96" s="12" t="s">
        <v>44</v>
      </c>
      <c r="F96" s="13">
        <v>1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76</v>
      </c>
      <c r="E97" s="12" t="s">
        <v>15</v>
      </c>
      <c r="F97" s="13">
        <v>1</v>
      </c>
      <c r="G97" s="14">
        <f>+G98+G99+G100+G101+G102+G103+G104+G105+G106+G107+G108+G109+G110+G111+G112</f>
        <v>0</v>
      </c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77</v>
      </c>
      <c r="E98" s="12" t="s">
        <v>44</v>
      </c>
      <c r="F98" s="13">
        <v>1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78</v>
      </c>
      <c r="E99" s="12" t="s">
        <v>44</v>
      </c>
      <c r="F99" s="13">
        <v>1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79</v>
      </c>
      <c r="E100" s="12" t="s">
        <v>44</v>
      </c>
      <c r="F100" s="13">
        <v>2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80</v>
      </c>
      <c r="E101" s="12" t="s">
        <v>44</v>
      </c>
      <c r="F101" s="13">
        <v>3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81</v>
      </c>
      <c r="E102" s="12" t="s">
        <v>44</v>
      </c>
      <c r="F102" s="13">
        <v>2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82</v>
      </c>
      <c r="E103" s="12" t="s">
        <v>44</v>
      </c>
      <c r="F103" s="13">
        <v>2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83</v>
      </c>
      <c r="E104" s="12" t="s">
        <v>44</v>
      </c>
      <c r="F104" s="13">
        <v>4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84</v>
      </c>
      <c r="E105" s="12" t="s">
        <v>44</v>
      </c>
      <c r="F105" s="13">
        <v>1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85</v>
      </c>
      <c r="E106" s="12" t="s">
        <v>44</v>
      </c>
      <c r="F106" s="13">
        <v>1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86</v>
      </c>
      <c r="E107" s="12" t="s">
        <v>44</v>
      </c>
      <c r="F107" s="13">
        <v>4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87</v>
      </c>
      <c r="E108" s="12" t="s">
        <v>44</v>
      </c>
      <c r="F108" s="13">
        <v>1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88</v>
      </c>
      <c r="E109" s="12" t="s">
        <v>44</v>
      </c>
      <c r="F109" s="13">
        <v>1</v>
      </c>
      <c r="G109" s="20"/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89</v>
      </c>
      <c r="E110" s="12" t="s">
        <v>44</v>
      </c>
      <c r="F110" s="13">
        <v>1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90</v>
      </c>
      <c r="E111" s="12" t="s">
        <v>44</v>
      </c>
      <c r="F111" s="13">
        <v>1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91</v>
      </c>
      <c r="E112" s="12" t="s">
        <v>44</v>
      </c>
      <c r="F112" s="13">
        <v>1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32" t="s">
        <v>92</v>
      </c>
      <c r="D113" s="28"/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3</v>
      </c>
    </row>
    <row r="114" spans="1:10" ht="42" customHeight="1">
      <c r="A114" s="10"/>
      <c r="B114" s="11"/>
      <c r="C114" s="11"/>
      <c r="D114" s="19" t="s">
        <v>93</v>
      </c>
      <c r="E114" s="12" t="s">
        <v>15</v>
      </c>
      <c r="F114" s="13">
        <v>1</v>
      </c>
      <c r="G114" s="14">
        <f>+G115</f>
        <v>0</v>
      </c>
      <c r="H114" s="2"/>
      <c r="I114" s="15">
        <v>105</v>
      </c>
      <c r="J114" s="15">
        <v>4</v>
      </c>
    </row>
    <row r="115" spans="1:10" ht="42" customHeight="1">
      <c r="A115" s="10"/>
      <c r="B115" s="11"/>
      <c r="C115" s="11"/>
      <c r="D115" s="19" t="s">
        <v>94</v>
      </c>
      <c r="E115" s="12" t="s">
        <v>22</v>
      </c>
      <c r="F115" s="13">
        <v>869.1</v>
      </c>
      <c r="G115" s="20"/>
      <c r="H115" s="2"/>
      <c r="I115" s="15">
        <v>106</v>
      </c>
      <c r="J115" s="15">
        <v>4</v>
      </c>
    </row>
    <row r="116" spans="1:10" ht="42" customHeight="1">
      <c r="A116" s="26" t="s">
        <v>95</v>
      </c>
      <c r="B116" s="27"/>
      <c r="C116" s="27"/>
      <c r="D116" s="28"/>
      <c r="E116" s="12" t="s">
        <v>15</v>
      </c>
      <c r="F116" s="13">
        <v>1</v>
      </c>
      <c r="G116" s="14">
        <f>+G117</f>
        <v>0</v>
      </c>
      <c r="H116" s="2"/>
      <c r="I116" s="15">
        <v>107</v>
      </c>
      <c r="J116" s="15">
        <v>1</v>
      </c>
    </row>
    <row r="117" spans="1:10" ht="42" customHeight="1">
      <c r="A117" s="10"/>
      <c r="B117" s="32" t="s">
        <v>95</v>
      </c>
      <c r="C117" s="27"/>
      <c r="D117" s="28"/>
      <c r="E117" s="12" t="s">
        <v>15</v>
      </c>
      <c r="F117" s="13">
        <v>1</v>
      </c>
      <c r="G117" s="14">
        <f>+G118</f>
        <v>0</v>
      </c>
      <c r="H117" s="2"/>
      <c r="I117" s="15">
        <v>108</v>
      </c>
      <c r="J117" s="15">
        <v>2</v>
      </c>
    </row>
    <row r="118" spans="1:10" ht="42" customHeight="1">
      <c r="A118" s="10"/>
      <c r="B118" s="11"/>
      <c r="C118" s="32" t="s">
        <v>96</v>
      </c>
      <c r="D118" s="28"/>
      <c r="E118" s="12" t="s">
        <v>15</v>
      </c>
      <c r="F118" s="13">
        <v>1</v>
      </c>
      <c r="G118" s="14">
        <f>+G119</f>
        <v>0</v>
      </c>
      <c r="H118" s="2"/>
      <c r="I118" s="15">
        <v>109</v>
      </c>
      <c r="J118" s="15">
        <v>3</v>
      </c>
    </row>
    <row r="119" spans="1:10" ht="42" customHeight="1">
      <c r="A119" s="10"/>
      <c r="B119" s="11"/>
      <c r="C119" s="11"/>
      <c r="D119" s="19" t="s">
        <v>97</v>
      </c>
      <c r="E119" s="12" t="s">
        <v>15</v>
      </c>
      <c r="F119" s="13">
        <v>1</v>
      </c>
      <c r="G119" s="14">
        <f>+G120</f>
        <v>0</v>
      </c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19" t="s">
        <v>98</v>
      </c>
      <c r="E120" s="12" t="s">
        <v>99</v>
      </c>
      <c r="F120" s="13">
        <v>5.5</v>
      </c>
      <c r="G120" s="20"/>
      <c r="H120" s="2"/>
      <c r="I120" s="15">
        <v>111</v>
      </c>
      <c r="J120" s="15">
        <v>4</v>
      </c>
    </row>
    <row r="121" spans="1:10" ht="42" customHeight="1">
      <c r="A121" s="26" t="s">
        <v>100</v>
      </c>
      <c r="B121" s="27"/>
      <c r="C121" s="27"/>
      <c r="D121" s="28"/>
      <c r="E121" s="12" t="s">
        <v>15</v>
      </c>
      <c r="F121" s="13">
        <v>1</v>
      </c>
      <c r="G121" s="20"/>
      <c r="H121" s="2"/>
      <c r="I121" s="15">
        <v>112</v>
      </c>
      <c r="J121" s="15">
        <v>210</v>
      </c>
    </row>
    <row r="122" spans="1:10" ht="42" customHeight="1">
      <c r="A122" s="26" t="s">
        <v>101</v>
      </c>
      <c r="B122" s="27"/>
      <c r="C122" s="27"/>
      <c r="D122" s="28"/>
      <c r="E122" s="12" t="s">
        <v>15</v>
      </c>
      <c r="F122" s="13">
        <v>1</v>
      </c>
      <c r="G122" s="20"/>
      <c r="H122" s="2"/>
      <c r="I122" s="15">
        <v>113</v>
      </c>
      <c r="J122" s="15">
        <v>220</v>
      </c>
    </row>
    <row r="123" spans="1:10" ht="42" customHeight="1">
      <c r="A123" s="29" t="s">
        <v>102</v>
      </c>
      <c r="B123" s="30"/>
      <c r="C123" s="30"/>
      <c r="D123" s="31"/>
      <c r="E123" s="21" t="s">
        <v>15</v>
      </c>
      <c r="F123" s="22">
        <v>1</v>
      </c>
      <c r="G123" s="23">
        <f>+G10+G122</f>
        <v>0</v>
      </c>
      <c r="H123" s="24"/>
      <c r="I123" s="25">
        <v>114</v>
      </c>
      <c r="J123" s="25">
        <v>30</v>
      </c>
    </row>
    <row r="124" spans="1:10" ht="42" customHeight="1">
      <c r="A124" s="33" t="s">
        <v>11</v>
      </c>
      <c r="B124" s="34"/>
      <c r="C124" s="34"/>
      <c r="D124" s="35"/>
      <c r="E124" s="16" t="s">
        <v>12</v>
      </c>
      <c r="F124" s="17" t="s">
        <v>12</v>
      </c>
      <c r="G124" s="18">
        <f>G123</f>
        <v>0</v>
      </c>
      <c r="I124" s="15">
        <v>115</v>
      </c>
      <c r="J124" s="15">
        <v>90</v>
      </c>
    </row>
    <row r="125" ht="42" customHeight="1"/>
    <row r="126" ht="42" customHeight="1"/>
  </sheetData>
  <sheetProtection password="FD80" sheet="1" objects="1" scenarios="1"/>
  <mergeCells count="33">
    <mergeCell ref="A9:D9"/>
    <mergeCell ref="F3:G3"/>
    <mergeCell ref="F4:G4"/>
    <mergeCell ref="F5:G5"/>
    <mergeCell ref="A7:G7"/>
    <mergeCell ref="B8:G8"/>
    <mergeCell ref="A124:D124"/>
    <mergeCell ref="A10:D10"/>
    <mergeCell ref="A11:D11"/>
    <mergeCell ref="A12:D12"/>
    <mergeCell ref="B13:D13"/>
    <mergeCell ref="C14:D14"/>
    <mergeCell ref="B36:D36"/>
    <mergeCell ref="B62:D62"/>
    <mergeCell ref="C37:D37"/>
    <mergeCell ref="B44:D44"/>
    <mergeCell ref="C45:D45"/>
    <mergeCell ref="B50:D50"/>
    <mergeCell ref="C51:D51"/>
    <mergeCell ref="B54:D54"/>
    <mergeCell ref="C55:D55"/>
    <mergeCell ref="A58:D58"/>
    <mergeCell ref="A59:D59"/>
    <mergeCell ref="A60:D60"/>
    <mergeCell ref="A61:D61"/>
    <mergeCell ref="A122:D122"/>
    <mergeCell ref="A123:D123"/>
    <mergeCell ref="C63:D63"/>
    <mergeCell ref="C113:D113"/>
    <mergeCell ref="A116:D116"/>
    <mergeCell ref="B117:D117"/>
    <mergeCell ref="C118:D118"/>
    <mergeCell ref="A121:D121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Oogushi Masami</dc:creator>
  <cp:keywords/>
  <dc:description/>
  <cp:lastModifiedBy>Oogushi Masami</cp:lastModifiedBy>
  <cp:lastPrinted>2020-08-28T04:07:11Z</cp:lastPrinted>
  <dcterms:created xsi:type="dcterms:W3CDTF">2020-08-28T01:55:16Z</dcterms:created>
  <dcterms:modified xsi:type="dcterms:W3CDTF">2020-08-28T04:07:29Z</dcterms:modified>
  <cp:category/>
  <cp:version/>
  <cp:contentType/>
  <cp:contentStatus/>
</cp:coreProperties>
</file>